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Modelo de Proposta" sheetId="1" state="visible" r:id="rId1"/>
  </sheets>
  <definedNames>
    <definedName name="_xlnm.Print_Area" localSheetId="0">'Modelo de Proposta'!$B$6:$L$26</definedName>
  </definedNames>
  <calcPr/>
</workbook>
</file>

<file path=xl/sharedStrings.xml><?xml version="1.0" encoding="utf-8"?>
<sst xmlns="http://schemas.openxmlformats.org/spreadsheetml/2006/main" count="48" uniqueCount="48">
  <si>
    <t xml:space="preserve">MODELO DE PROPOSTA - CONTRATAÇÃO DE EMPRESA PARA PRESTAÇÃO DE SERVIÇOS DE MANUTENÇÃO ELÉTRICA PREVENTIVA, CORRETIVA E EMERGENCIAL, SOB DEMANDA, COM FORNECIMENTO DE MÃO DE OBRA, VEÍCULO PARA TRABALHO EM ALTURA E FERRAMENTAS</t>
  </si>
  <si>
    <t xml:space="preserve">ITEM DO TERMO DE REFERÊNCIA</t>
  </si>
  <si>
    <t>NATUREZA</t>
  </si>
  <si>
    <t xml:space="preserve">SUBITEM DO TERMO DE REFERÊNCIA</t>
  </si>
  <si>
    <t xml:space="preserve">MÍNIMO DE ELETRICISTAS POR SERVIÇO</t>
  </si>
  <si>
    <t>DESCRIÇÃO</t>
  </si>
  <si>
    <t>FREQUÊNCIA</t>
  </si>
  <si>
    <t>QUANTIDADE</t>
  </si>
  <si>
    <t xml:space="preserve">ANOS CONTRATADOS</t>
  </si>
  <si>
    <t xml:space="preserve">TOTAL CONTRATADO</t>
  </si>
  <si>
    <t xml:space="preserve">PREÇO UNITÁRIO</t>
  </si>
  <si>
    <t>TOTAL</t>
  </si>
  <si>
    <t>2.1</t>
  </si>
  <si>
    <t xml:space="preserve">Manutenções gerais</t>
  </si>
  <si>
    <t xml:space="preserve">2.1.1 a 2.1.6</t>
  </si>
  <si>
    <t xml:space="preserve">Manutenção geral programada</t>
  </si>
  <si>
    <t xml:space="preserve">Manutenção geral emergencial</t>
  </si>
  <si>
    <t xml:space="preserve">Manutenção geral programada com veículo para trabalho em altura</t>
  </si>
  <si>
    <t xml:space="preserve">Manutenção geral emergencial com veículo para trabalho em altura</t>
  </si>
  <si>
    <t>2.2</t>
  </si>
  <si>
    <t xml:space="preserve">Manutenções preventivas específicas</t>
  </si>
  <si>
    <t>2.2.1</t>
  </si>
  <si>
    <t xml:space="preserve">Aterramento e SPDA</t>
  </si>
  <si>
    <t>2.2.2</t>
  </si>
  <si>
    <t xml:space="preserve">Preditiva nos geradores</t>
  </si>
  <si>
    <t>2.2.3</t>
  </si>
  <si>
    <t xml:space="preserve">Preventiva nos geradores</t>
  </si>
  <si>
    <t>2.2.4</t>
  </si>
  <si>
    <t xml:space="preserve">Iluminação pública</t>
  </si>
  <si>
    <t>2.2.5</t>
  </si>
  <si>
    <t xml:space="preserve">Instalações prediais</t>
  </si>
  <si>
    <t>2.2.6</t>
  </si>
  <si>
    <t xml:space="preserve">Quadros elétricos prediais</t>
  </si>
  <si>
    <t>2.2.7</t>
  </si>
  <si>
    <t xml:space="preserve">Subestações de energia</t>
  </si>
  <si>
    <t>2.2.8</t>
  </si>
  <si>
    <t xml:space="preserve">Torres de iluminação</t>
  </si>
  <si>
    <t>2.2.9</t>
  </si>
  <si>
    <t>Nobreaks</t>
  </si>
  <si>
    <t>2.2.10</t>
  </si>
  <si>
    <t xml:space="preserve">Iluminamento dos Cais</t>
  </si>
  <si>
    <t>2.2.11</t>
  </si>
  <si>
    <t xml:space="preserve">Sistemas fotovoltaicos</t>
  </si>
  <si>
    <t>2.3</t>
  </si>
  <si>
    <t>Estudo</t>
  </si>
  <si>
    <t>-</t>
  </si>
  <si>
    <t xml:space="preserve">1 engenheiro eletricista</t>
  </si>
  <si>
    <t xml:space="preserve">Consultoria técnica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</si>
</sst>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8">
    <numFmt numFmtId="160" formatCode="_-&quot;R$&quot;* #,##0.00_-;\-&quot;R$&quot;* #,##0.00_-;_-&quot;R$&quot;* &quot;-&quot;??_-;_-@_-"/>
    <numFmt numFmtId="161" formatCode="_-* #,##0.00_-;\-* #,##0.00_-;_-* &quot;-&quot;??_-;_-@_-"/>
    <numFmt numFmtId="162" formatCode="0.00\ &quot;h/mês&quot;"/>
    <numFmt numFmtId="163" formatCode="General\ &quot;meses&quot;"/>
    <numFmt numFmtId="164" formatCode="General\ &quot;anos&quot;"/>
    <numFmt numFmtId="165" formatCode="#,##0\ &quot;h&quot;"/>
    <numFmt numFmtId="166" formatCode="#,##0.00\ &quot;R$/h&quot;_ ;\-#,###"/>
    <numFmt numFmtId="167" formatCode="General\ &quot;h/mês&quot;"/>
    <numFmt numFmtId="168" formatCode="General\ &quot;h&quot;"/>
    <numFmt numFmtId="169" formatCode="0\ &quot;vezes/ano&quot;"/>
    <numFmt numFmtId="170" formatCode="General\ &quot;edificações&quot;"/>
    <numFmt numFmtId="171" formatCode="#,##0.00\ &quot;R$/edificação&quot;_ ;\-#,###"/>
    <numFmt numFmtId="172" formatCode="General\ &quot;geradores&quot;"/>
    <numFmt numFmtId="173" formatCode="#,##0.00\ &quot;R$/gerador&quot;_ ;\-#,###"/>
    <numFmt numFmtId="174" formatCode="General\ &quot;luminárias&quot;"/>
    <numFmt numFmtId="175" formatCode="#,##0.00\ &quot;R$/luminária&quot;_ ;\-#,###"/>
    <numFmt numFmtId="176" formatCode="General\ &quot;quadros&quot;"/>
    <numFmt numFmtId="177" formatCode="#,##0.00\ &quot;R$/quadro&quot;_ ;\-#,###"/>
    <numFmt numFmtId="178" formatCode="General\ &quot;subestações&quot;"/>
    <numFmt numFmtId="179" formatCode="#,##0.00\ &quot;R$/subestação&quot;_ ;\-#,###"/>
    <numFmt numFmtId="180" formatCode="General\ &quot;torres&quot;"/>
    <numFmt numFmtId="181" formatCode="#,##0.00\ &quot;R$/torre&quot;_ ;\-#,###"/>
    <numFmt numFmtId="182" formatCode="General\ &quot;nobreaks&quot;"/>
    <numFmt numFmtId="183" formatCode="#,##0.00\ &quot;R$/nobreak&quot;_ ;\-#,###"/>
    <numFmt numFmtId="184" formatCode="General\ &quot;medições&quot;"/>
    <numFmt numFmtId="185" formatCode="#,##0.00\ &quot;R$/cais&quot;_ ;\-#,###"/>
    <numFmt numFmtId="186" formatCode="General\ &quot;sistemas&quot;"/>
    <numFmt numFmtId="187" formatCode="#,##0.00\ &quot;R$/sistema&quot;_ ;\-#,###"/>
  </numFmts>
  <fonts count="3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  <font>
      <name val="Calibri"/>
      <i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fontId="0" fillId="0" borderId="0" numFmtId="0" applyNumberFormat="1" applyFont="1" applyFill="1" applyBorder="1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</cellStyleXfs>
  <cellXfs count="85">
    <xf fontId="0" fillId="0" borderId="0" numFmtId="0" xfId="0"/>
    <xf fontId="0" fillId="0" borderId="0" numFmtId="0" xfId="0" applyAlignment="1">
      <alignment horizontal="center" wrapText="1"/>
    </xf>
    <xf fontId="1" fillId="0" borderId="0" numFmtId="0" xfId="0" applyFont="1" applyAlignment="1">
      <alignment horizontal="left" vertical="center" wrapText="1"/>
    </xf>
    <xf fontId="1" fillId="0" borderId="1" numFmtId="0" xfId="0" applyFont="1" applyBorder="1" applyAlignment="1">
      <alignment horizontal="center" textRotation="90" vertical="center" wrapText="1"/>
    </xf>
    <xf fontId="1" fillId="0" borderId="2" numFmtId="0" xfId="0" applyFont="1" applyBorder="1" applyAlignment="1">
      <alignment horizontal="center" textRotation="90" vertical="center" wrapText="1"/>
    </xf>
    <xf fontId="1" fillId="0" borderId="3" numFmtId="0" xfId="0" applyFont="1" applyBorder="1" applyAlignment="1">
      <alignment horizontal="center" textRotation="90" vertical="center" wrapText="1"/>
    </xf>
    <xf fontId="0" fillId="0" borderId="0" numFmtId="0" xfId="0" applyAlignment="1">
      <alignment vertical="center"/>
    </xf>
    <xf fontId="0" fillId="0" borderId="4" numFmtId="0" xfId="0" applyBorder="1" applyAlignment="1">
      <alignment horizontal="center" vertical="center"/>
    </xf>
    <xf fontId="0" fillId="0" borderId="5" numFmtId="0" xfId="0" applyBorder="1" applyAlignment="1">
      <alignment horizontal="center" textRotation="90" vertical="center" wrapText="1"/>
    </xf>
    <xf fontId="0" fillId="2" borderId="5" numFmtId="0" xfId="0" applyFill="1" applyBorder="1" applyAlignment="1">
      <alignment vertical="center"/>
    </xf>
    <xf fontId="0" fillId="2" borderId="5" numFmtId="0" xfId="0" applyFill="1" applyBorder="1" applyAlignment="1">
      <alignment horizontal="center" vertical="center"/>
    </xf>
    <xf fontId="0" fillId="2" borderId="5" numFmtId="0" xfId="0" applyFill="1" applyBorder="1" applyAlignment="1">
      <alignment vertical="center" wrapText="1"/>
    </xf>
    <xf fontId="0" fillId="2" borderId="5" numFmtId="162" xfId="0" applyNumberFormat="1" applyFill="1" applyBorder="1" applyAlignment="1">
      <alignment vertical="center"/>
    </xf>
    <xf fontId="0" fillId="2" borderId="5" numFmtId="163" xfId="0" applyNumberFormat="1" applyFill="1" applyBorder="1" applyAlignment="1">
      <alignment vertical="center"/>
    </xf>
    <xf fontId="0" fillId="2" borderId="5" numFmtId="164" xfId="0" applyNumberFormat="1" applyFill="1" applyBorder="1" applyAlignment="1">
      <alignment vertical="center"/>
    </xf>
    <xf fontId="0" fillId="2" borderId="5" numFmtId="165" xfId="2" applyNumberFormat="1" applyFill="1" applyBorder="1" applyAlignment="1">
      <alignment vertical="center"/>
    </xf>
    <xf fontId="0" fillId="2" borderId="5" numFmtId="166" xfId="2" applyNumberFormat="1" applyFill="1" applyBorder="1" applyAlignment="1">
      <alignment vertical="center"/>
    </xf>
    <xf fontId="0" fillId="2" borderId="6" numFmtId="160" xfId="1" applyNumberFormat="1" applyFill="1" applyBorder="1" applyAlignment="1">
      <alignment vertical="center"/>
    </xf>
    <xf fontId="0" fillId="0" borderId="7" numFmtId="0" xfId="0" applyBorder="1" applyAlignment="1">
      <alignment horizontal="center" vertical="center"/>
    </xf>
    <xf fontId="0" fillId="0" borderId="8" numFmtId="0" xfId="0" applyBorder="1" applyAlignment="1">
      <alignment horizontal="center" textRotation="90" vertical="center" wrapText="1"/>
    </xf>
    <xf fontId="0" fillId="0" borderId="8" numFmtId="0" xfId="0" applyBorder="1" applyAlignment="1">
      <alignment vertical="center"/>
    </xf>
    <xf fontId="0" fillId="0" borderId="8" numFmtId="0" xfId="0" applyBorder="1" applyAlignment="1">
      <alignment horizontal="center" vertical="center"/>
    </xf>
    <xf fontId="0" fillId="0" borderId="8" numFmtId="0" xfId="0" applyBorder="1" applyAlignment="1">
      <alignment vertical="center" wrapText="1"/>
    </xf>
    <xf fontId="0" fillId="0" borderId="8" numFmtId="167" xfId="0" applyNumberFormat="1" applyBorder="1" applyAlignment="1">
      <alignment vertical="center"/>
    </xf>
    <xf fontId="0" fillId="0" borderId="8" numFmtId="163" xfId="0" applyNumberFormat="1" applyBorder="1" applyAlignment="1">
      <alignment vertical="center"/>
    </xf>
    <xf fontId="0" fillId="0" borderId="8" numFmtId="164" xfId="0" applyNumberFormat="1" applyBorder="1" applyAlignment="1">
      <alignment vertical="center"/>
    </xf>
    <xf fontId="0" fillId="0" borderId="8" numFmtId="168" xfId="0" applyNumberFormat="1" applyBorder="1" applyAlignment="1">
      <alignment vertical="center"/>
    </xf>
    <xf fontId="0" fillId="0" borderId="8" numFmtId="166" xfId="2" applyNumberFormat="1" applyBorder="1" applyAlignment="1">
      <alignment vertical="center"/>
    </xf>
    <xf fontId="0" fillId="0" borderId="9" numFmtId="160" xfId="1" applyNumberFormat="1" applyBorder="1" applyAlignment="1">
      <alignment vertical="center"/>
    </xf>
    <xf fontId="0" fillId="2" borderId="8" numFmtId="0" xfId="0" applyFill="1" applyBorder="1" applyAlignment="1">
      <alignment vertical="center"/>
    </xf>
    <xf fontId="0" fillId="2" borderId="8" numFmtId="0" xfId="0" applyFill="1" applyBorder="1" applyAlignment="1">
      <alignment horizontal="center" vertical="center"/>
    </xf>
    <xf fontId="0" fillId="2" borderId="8" numFmtId="0" xfId="0" applyFill="1" applyBorder="1" applyAlignment="1">
      <alignment vertical="center" wrapText="1"/>
    </xf>
    <xf fontId="0" fillId="2" borderId="8" numFmtId="167" xfId="0" applyNumberFormat="1" applyFill="1" applyBorder="1" applyAlignment="1">
      <alignment vertical="center"/>
    </xf>
    <xf fontId="0" fillId="2" borderId="8" numFmtId="163" xfId="0" applyNumberFormat="1" applyFill="1" applyBorder="1" applyAlignment="1">
      <alignment vertical="center"/>
    </xf>
    <xf fontId="0" fillId="2" borderId="8" numFmtId="164" xfId="0" applyNumberFormat="1" applyFill="1" applyBorder="1" applyAlignment="1">
      <alignment vertical="center"/>
    </xf>
    <xf fontId="0" fillId="2" borderId="8" numFmtId="165" xfId="2" applyNumberFormat="1" applyFill="1" applyBorder="1" applyAlignment="1">
      <alignment vertical="center"/>
    </xf>
    <xf fontId="0" fillId="2" borderId="8" numFmtId="166" xfId="2" applyNumberFormat="1" applyFill="1" applyBorder="1" applyAlignment="1">
      <alignment vertical="center"/>
    </xf>
    <xf fontId="0" fillId="2" borderId="9" numFmtId="160" xfId="1" applyNumberFormat="1" applyFill="1" applyBorder="1" applyAlignment="1">
      <alignment vertical="center"/>
    </xf>
    <xf fontId="0" fillId="0" borderId="1" numFmtId="0" xfId="0" applyBorder="1" applyAlignment="1">
      <alignment horizontal="center" vertical="center"/>
    </xf>
    <xf fontId="0" fillId="0" borderId="2" numFmtId="0" xfId="0" applyBorder="1" applyAlignment="1">
      <alignment horizontal="center" textRotation="90" vertical="center" wrapText="1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center" vertical="center"/>
    </xf>
    <xf fontId="0" fillId="0" borderId="2" numFmtId="0" xfId="0" applyBorder="1" applyAlignment="1">
      <alignment vertical="center" wrapText="1"/>
    </xf>
    <xf fontId="0" fillId="0" borderId="2" numFmtId="167" xfId="0" applyNumberFormat="1" applyBorder="1" applyAlignment="1">
      <alignment vertical="center"/>
    </xf>
    <xf fontId="0" fillId="0" borderId="2" numFmtId="163" xfId="0" applyNumberFormat="1" applyBorder="1" applyAlignment="1">
      <alignment vertical="center"/>
    </xf>
    <xf fontId="0" fillId="0" borderId="2" numFmtId="164" xfId="0" applyNumberFormat="1" applyBorder="1" applyAlignment="1">
      <alignment vertical="center"/>
    </xf>
    <xf fontId="0" fillId="0" borderId="2" numFmtId="168" xfId="0" applyNumberFormat="1" applyBorder="1" applyAlignment="1">
      <alignment vertical="center"/>
    </xf>
    <xf fontId="0" fillId="0" borderId="2" numFmtId="166" xfId="2" applyNumberFormat="1" applyBorder="1" applyAlignment="1">
      <alignment vertical="center"/>
    </xf>
    <xf fontId="0" fillId="0" borderId="3" numFmtId="160" xfId="1" applyNumberFormat="1" applyBorder="1" applyAlignment="1">
      <alignment vertical="center"/>
    </xf>
    <xf fontId="0" fillId="2" borderId="8" numFmtId="169" xfId="0" applyNumberFormat="1" applyFill="1" applyBorder="1" applyAlignment="1">
      <alignment vertical="center"/>
    </xf>
    <xf fontId="0" fillId="2" borderId="8" numFmtId="170" xfId="0" applyNumberFormat="1" applyFill="1" applyBorder="1" applyAlignment="1">
      <alignment vertical="center"/>
    </xf>
    <xf fontId="0" fillId="2" borderId="8" numFmtId="171" xfId="2" applyNumberFormat="1" applyFill="1" applyBorder="1" applyAlignment="1">
      <alignment vertical="center"/>
    </xf>
    <xf fontId="0" fillId="0" borderId="8" numFmtId="169" xfId="0" applyNumberFormat="1" applyBorder="1" applyAlignment="1">
      <alignment vertical="center"/>
    </xf>
    <xf fontId="0" fillId="0" borderId="8" numFmtId="172" xfId="0" applyNumberFormat="1" applyBorder="1" applyAlignment="1">
      <alignment vertical="center"/>
    </xf>
    <xf fontId="0" fillId="0" borderId="8" numFmtId="173" xfId="2" applyNumberFormat="1" applyBorder="1" applyAlignment="1">
      <alignment vertical="center"/>
    </xf>
    <xf fontId="0" fillId="2" borderId="8" numFmtId="172" xfId="0" applyNumberFormat="1" applyFill="1" applyBorder="1" applyAlignment="1">
      <alignment vertical="center"/>
    </xf>
    <xf fontId="0" fillId="2" borderId="8" numFmtId="173" xfId="2" applyNumberFormat="1" applyFill="1" applyBorder="1" applyAlignment="1">
      <alignment vertical="center"/>
    </xf>
    <xf fontId="0" fillId="0" borderId="8" numFmtId="174" xfId="0" applyNumberFormat="1" applyBorder="1" applyAlignment="1">
      <alignment vertical="center"/>
    </xf>
    <xf fontId="0" fillId="0" borderId="8" numFmtId="175" xfId="2" applyNumberFormat="1" applyBorder="1" applyAlignment="1">
      <alignment vertical="center"/>
    </xf>
    <xf fontId="0" fillId="0" borderId="8" numFmtId="176" xfId="0" applyNumberFormat="1" applyBorder="1" applyAlignment="1">
      <alignment vertical="center"/>
    </xf>
    <xf fontId="0" fillId="0" borderId="8" numFmtId="177" xfId="2" applyNumberFormat="1" applyBorder="1" applyAlignment="1">
      <alignment vertical="center"/>
    </xf>
    <xf fontId="0" fillId="2" borderId="8" numFmtId="178" xfId="0" applyNumberFormat="1" applyFill="1" applyBorder="1" applyAlignment="1">
      <alignment vertical="center"/>
    </xf>
    <xf fontId="0" fillId="2" borderId="8" numFmtId="179" xfId="2" applyNumberFormat="1" applyFill="1" applyBorder="1" applyAlignment="1">
      <alignment vertical="center"/>
    </xf>
    <xf fontId="0" fillId="0" borderId="8" numFmtId="180" xfId="0" applyNumberFormat="1" applyBorder="1" applyAlignment="1">
      <alignment vertical="center"/>
    </xf>
    <xf fontId="0" fillId="0" borderId="8" numFmtId="181" xfId="2" applyNumberFormat="1" applyBorder="1" applyAlignment="1">
      <alignment vertical="center"/>
    </xf>
    <xf fontId="2" fillId="2" borderId="8" numFmtId="0" xfId="0" applyFont="1" applyFill="1" applyBorder="1" applyAlignment="1">
      <alignment vertical="center" wrapText="1"/>
    </xf>
    <xf fontId="0" fillId="2" borderId="8" numFmtId="182" xfId="0" applyNumberFormat="1" applyFill="1" applyBorder="1" applyAlignment="1">
      <alignment vertical="center"/>
    </xf>
    <xf fontId="0" fillId="2" borderId="8" numFmtId="183" xfId="2" applyNumberFormat="1" applyFill="1" applyBorder="1" applyAlignment="1">
      <alignment vertical="center"/>
    </xf>
    <xf fontId="0" fillId="0" borderId="8" numFmtId="184" xfId="0" applyNumberFormat="1" applyBorder="1" applyAlignment="1">
      <alignment vertical="center"/>
    </xf>
    <xf fontId="0" fillId="0" borderId="8" numFmtId="185" xfId="2" applyNumberFormat="1" applyBorder="1" applyAlignment="1">
      <alignment vertical="center"/>
    </xf>
    <xf fontId="0" fillId="2" borderId="8" numFmtId="186" xfId="0" applyNumberFormat="1" applyFill="1" applyBorder="1" applyAlignment="1">
      <alignment vertical="center"/>
    </xf>
    <xf fontId="0" fillId="2" borderId="8" numFmtId="187" xfId="2" applyNumberFormat="1" applyFill="1" applyBorder="1" applyAlignment="1">
      <alignment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textRotation="90" vertical="center" wrapText="1"/>
    </xf>
    <xf fontId="0" fillId="3" borderId="11" numFmtId="0" xfId="0" applyFill="1" applyBorder="1" applyAlignment="1">
      <alignment vertical="center"/>
    </xf>
    <xf fontId="0" fillId="3" borderId="11" numFmtId="0" xfId="0" applyFill="1" applyBorder="1" applyAlignment="1">
      <alignment horizontal="center" vertical="center" wrapText="1"/>
    </xf>
    <xf fontId="0" fillId="3" borderId="11" numFmtId="0" xfId="0" applyFill="1" applyBorder="1" applyAlignment="1">
      <alignment vertical="center" wrapText="1"/>
    </xf>
    <xf fontId="0" fillId="0" borderId="11" numFmtId="167" xfId="0" applyNumberFormat="1" applyBorder="1" applyAlignment="1">
      <alignment vertical="center"/>
    </xf>
    <xf fontId="0" fillId="0" borderId="11" numFmtId="163" xfId="0" applyNumberFormat="1" applyBorder="1" applyAlignment="1">
      <alignment vertical="center"/>
    </xf>
    <xf fontId="0" fillId="0" borderId="11" numFmtId="164" xfId="0" applyNumberFormat="1" applyBorder="1" applyAlignment="1">
      <alignment vertical="center"/>
    </xf>
    <xf fontId="0" fillId="0" borderId="11" numFmtId="168" xfId="0" applyNumberFormat="1" applyBorder="1" applyAlignment="1">
      <alignment vertical="center"/>
    </xf>
    <xf fontId="0" fillId="0" borderId="11" numFmtId="166" xfId="2" applyNumberFormat="1" applyBorder="1" applyAlignment="1">
      <alignment vertical="center"/>
    </xf>
    <xf fontId="0" fillId="0" borderId="12" numFmtId="160" xfId="1" applyNumberFormat="1" applyBorder="1" applyAlignment="1">
      <alignment vertical="center"/>
    </xf>
    <xf fontId="1" fillId="0" borderId="13" numFmtId="0" xfId="0" applyFont="1" applyBorder="1" applyAlignment="1">
      <alignment horizontal="center"/>
    </xf>
    <xf fontId="0" fillId="0" borderId="13" numFmtId="160" xfId="0" applyNumberFormat="1" applyBorder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" zoomScale="100" workbookViewId="0">
      <selection activeCell="L10" activeCellId="0" sqref="L10"/>
    </sheetView>
  </sheetViews>
  <sheetFormatPr defaultRowHeight="14.25"/>
  <cols>
    <col bestFit="1" customWidth="1" min="2" max="2" width="6.5703125"/>
    <col customWidth="1" min="3" max="3" width="7"/>
    <col customWidth="1" min="4" max="5" width="12.42578125"/>
    <col customWidth="1" min="6" max="6" width="32.5703125"/>
    <col bestFit="1" customWidth="1" min="7" max="7" width="12.5703125"/>
    <col bestFit="1" customWidth="1" min="8" max="8" width="13.85546875"/>
    <col bestFit="1" customWidth="1" min="9" max="9" width="6.5703125"/>
    <col bestFit="1" customWidth="1" min="10" max="10" width="15.5703125"/>
    <col bestFit="1" customWidth="1" min="11" max="11" width="20.5703125"/>
    <col bestFit="1" customWidth="1" min="12" max="12" width="15.42578125"/>
  </cols>
  <sheetData>
    <row r="4">
      <c r="B4" s="1"/>
      <c r="C4" s="1"/>
    </row>
    <row r="5">
      <c r="B5" s="1"/>
      <c r="C5" s="1"/>
    </row>
    <row r="6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9" ht="100.5" customHeight="1">
      <c r="B9" s="3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5" t="s">
        <v>11</v>
      </c>
    </row>
    <row r="10" s="6" customFormat="1" ht="30" customHeight="1">
      <c r="B10" s="7" t="s">
        <v>12</v>
      </c>
      <c r="C10" s="8" t="s">
        <v>13</v>
      </c>
      <c r="D10" s="9" t="s">
        <v>14</v>
      </c>
      <c r="E10" s="10">
        <v>2</v>
      </c>
      <c r="F10" s="11" t="s">
        <v>15</v>
      </c>
      <c r="G10" s="12">
        <f t="shared" ref="G10:G13" si="0">J10/I10/H10</f>
        <v>164.91666666666666</v>
      </c>
      <c r="H10" s="13">
        <v>12</v>
      </c>
      <c r="I10" s="14">
        <v>3</v>
      </c>
      <c r="J10" s="15">
        <v>5937</v>
      </c>
      <c r="K10" s="16">
        <v>0</v>
      </c>
      <c r="L10" s="17">
        <f t="shared" ref="L10:L25" si="1">J10*K10</f>
        <v>0</v>
      </c>
    </row>
    <row r="11" s="6" customFormat="1" ht="30" customHeight="1">
      <c r="B11" s="18"/>
      <c r="C11" s="19"/>
      <c r="D11" s="20" t="s">
        <v>14</v>
      </c>
      <c r="E11" s="21">
        <v>2</v>
      </c>
      <c r="F11" s="22" t="s">
        <v>16</v>
      </c>
      <c r="G11" s="23">
        <f t="shared" si="0"/>
        <v>2.5</v>
      </c>
      <c r="H11" s="24">
        <v>12</v>
      </c>
      <c r="I11" s="25">
        <v>3</v>
      </c>
      <c r="J11" s="26">
        <v>90</v>
      </c>
      <c r="K11" s="27">
        <v>0</v>
      </c>
      <c r="L11" s="28">
        <f t="shared" si="1"/>
        <v>0</v>
      </c>
    </row>
    <row r="12" s="6" customFormat="1" ht="30" customHeight="1">
      <c r="B12" s="18"/>
      <c r="C12" s="19"/>
      <c r="D12" s="29" t="s">
        <v>14</v>
      </c>
      <c r="E12" s="30">
        <v>2</v>
      </c>
      <c r="F12" s="31" t="s">
        <v>17</v>
      </c>
      <c r="G12" s="32">
        <f t="shared" si="0"/>
        <v>80.25</v>
      </c>
      <c r="H12" s="33">
        <v>12</v>
      </c>
      <c r="I12" s="34">
        <v>3</v>
      </c>
      <c r="J12" s="35">
        <v>2889</v>
      </c>
      <c r="K12" s="36">
        <v>0</v>
      </c>
      <c r="L12" s="37">
        <f t="shared" si="1"/>
        <v>0</v>
      </c>
    </row>
    <row r="13" s="6" customFormat="1" ht="30" customHeight="1">
      <c r="B13" s="38"/>
      <c r="C13" s="39"/>
      <c r="D13" s="40" t="s">
        <v>14</v>
      </c>
      <c r="E13" s="41">
        <v>2</v>
      </c>
      <c r="F13" s="42" t="s">
        <v>18</v>
      </c>
      <c r="G13" s="43">
        <f t="shared" si="0"/>
        <v>15</v>
      </c>
      <c r="H13" s="44">
        <v>12</v>
      </c>
      <c r="I13" s="45">
        <v>3</v>
      </c>
      <c r="J13" s="46">
        <v>540</v>
      </c>
      <c r="K13" s="47">
        <v>0</v>
      </c>
      <c r="L13" s="48">
        <f t="shared" si="1"/>
        <v>0</v>
      </c>
    </row>
    <row r="14" s="6" customFormat="1" ht="30" customHeight="1">
      <c r="B14" s="18" t="s">
        <v>19</v>
      </c>
      <c r="C14" s="19" t="s">
        <v>20</v>
      </c>
      <c r="D14" s="29" t="s">
        <v>21</v>
      </c>
      <c r="E14" s="30">
        <v>2</v>
      </c>
      <c r="F14" s="31" t="s">
        <v>22</v>
      </c>
      <c r="G14" s="49">
        <v>1</v>
      </c>
      <c r="H14" s="50">
        <v>50</v>
      </c>
      <c r="I14" s="34">
        <v>3</v>
      </c>
      <c r="J14" s="50">
        <f t="shared" ref="J14:J25" si="2">G14*H14*I14</f>
        <v>150</v>
      </c>
      <c r="K14" s="51">
        <v>0</v>
      </c>
      <c r="L14" s="37">
        <f t="shared" si="1"/>
        <v>0</v>
      </c>
    </row>
    <row r="15" s="6" customFormat="1" ht="30" customHeight="1">
      <c r="B15" s="18"/>
      <c r="C15" s="19"/>
      <c r="D15" s="20" t="s">
        <v>23</v>
      </c>
      <c r="E15" s="21">
        <v>2</v>
      </c>
      <c r="F15" s="22" t="s">
        <v>24</v>
      </c>
      <c r="G15" s="52">
        <v>52</v>
      </c>
      <c r="H15" s="53">
        <v>8</v>
      </c>
      <c r="I15" s="25">
        <v>3</v>
      </c>
      <c r="J15" s="53">
        <f t="shared" si="2"/>
        <v>1248</v>
      </c>
      <c r="K15" s="54">
        <v>0</v>
      </c>
      <c r="L15" s="28">
        <f t="shared" si="1"/>
        <v>0</v>
      </c>
    </row>
    <row r="16" s="6" customFormat="1" ht="30" customHeight="1">
      <c r="B16" s="18"/>
      <c r="C16" s="19"/>
      <c r="D16" s="29" t="s">
        <v>25</v>
      </c>
      <c r="E16" s="30">
        <v>2</v>
      </c>
      <c r="F16" s="31" t="s">
        <v>26</v>
      </c>
      <c r="G16" s="49">
        <v>4</v>
      </c>
      <c r="H16" s="55">
        <v>8</v>
      </c>
      <c r="I16" s="34">
        <v>3</v>
      </c>
      <c r="J16" s="55">
        <f t="shared" si="2"/>
        <v>96</v>
      </c>
      <c r="K16" s="56">
        <v>0</v>
      </c>
      <c r="L16" s="37">
        <f t="shared" si="1"/>
        <v>0</v>
      </c>
    </row>
    <row r="17" s="6" customFormat="1" ht="30" customHeight="1">
      <c r="B17" s="18"/>
      <c r="C17" s="19"/>
      <c r="D17" s="20" t="s">
        <v>27</v>
      </c>
      <c r="E17" s="21">
        <v>2</v>
      </c>
      <c r="F17" s="22" t="s">
        <v>28</v>
      </c>
      <c r="G17" s="52">
        <v>2</v>
      </c>
      <c r="H17" s="57">
        <v>300</v>
      </c>
      <c r="I17" s="25">
        <v>3</v>
      </c>
      <c r="J17" s="57">
        <f t="shared" si="2"/>
        <v>1800</v>
      </c>
      <c r="K17" s="58">
        <v>0</v>
      </c>
      <c r="L17" s="28">
        <f t="shared" si="1"/>
        <v>0</v>
      </c>
    </row>
    <row r="18" s="6" customFormat="1" ht="30" customHeight="1">
      <c r="B18" s="18"/>
      <c r="C18" s="19"/>
      <c r="D18" s="29" t="s">
        <v>29</v>
      </c>
      <c r="E18" s="30">
        <v>2</v>
      </c>
      <c r="F18" s="31" t="s">
        <v>30</v>
      </c>
      <c r="G18" s="49">
        <v>12</v>
      </c>
      <c r="H18" s="50">
        <v>50</v>
      </c>
      <c r="I18" s="34">
        <v>3</v>
      </c>
      <c r="J18" s="50">
        <f t="shared" si="2"/>
        <v>1800</v>
      </c>
      <c r="K18" s="51">
        <v>0</v>
      </c>
      <c r="L18" s="37">
        <f t="shared" si="1"/>
        <v>0</v>
      </c>
    </row>
    <row r="19" s="6" customFormat="1" ht="30" customHeight="1">
      <c r="B19" s="18"/>
      <c r="C19" s="19"/>
      <c r="D19" s="20" t="s">
        <v>31</v>
      </c>
      <c r="E19" s="21">
        <v>2</v>
      </c>
      <c r="F19" s="22" t="s">
        <v>32</v>
      </c>
      <c r="G19" s="52">
        <v>2</v>
      </c>
      <c r="H19" s="59">
        <v>60</v>
      </c>
      <c r="I19" s="25">
        <v>3</v>
      </c>
      <c r="J19" s="59">
        <f t="shared" si="2"/>
        <v>360</v>
      </c>
      <c r="K19" s="60">
        <v>0</v>
      </c>
      <c r="L19" s="28">
        <f t="shared" si="1"/>
        <v>0</v>
      </c>
    </row>
    <row r="20" s="6" customFormat="1" ht="30" customHeight="1">
      <c r="B20" s="18"/>
      <c r="C20" s="19"/>
      <c r="D20" s="29" t="s">
        <v>33</v>
      </c>
      <c r="E20" s="30">
        <v>2</v>
      </c>
      <c r="F20" s="31" t="s">
        <v>34</v>
      </c>
      <c r="G20" s="49">
        <v>2</v>
      </c>
      <c r="H20" s="61">
        <v>6</v>
      </c>
      <c r="I20" s="34">
        <v>3</v>
      </c>
      <c r="J20" s="61">
        <f t="shared" si="2"/>
        <v>36</v>
      </c>
      <c r="K20" s="62">
        <v>0</v>
      </c>
      <c r="L20" s="37">
        <f t="shared" si="1"/>
        <v>0</v>
      </c>
    </row>
    <row r="21" s="6" customFormat="1" ht="30" customHeight="1">
      <c r="B21" s="18"/>
      <c r="C21" s="19"/>
      <c r="D21" s="20" t="s">
        <v>35</v>
      </c>
      <c r="E21" s="21">
        <v>2</v>
      </c>
      <c r="F21" s="22" t="s">
        <v>36</v>
      </c>
      <c r="G21" s="52">
        <v>3</v>
      </c>
      <c r="H21" s="63">
        <v>22</v>
      </c>
      <c r="I21" s="25">
        <v>3</v>
      </c>
      <c r="J21" s="63">
        <f t="shared" si="2"/>
        <v>198</v>
      </c>
      <c r="K21" s="64">
        <v>0</v>
      </c>
      <c r="L21" s="28">
        <f t="shared" si="1"/>
        <v>0</v>
      </c>
    </row>
    <row r="22" s="6" customFormat="1" ht="30" customHeight="1">
      <c r="B22" s="18"/>
      <c r="C22" s="19"/>
      <c r="D22" s="29" t="s">
        <v>37</v>
      </c>
      <c r="E22" s="30">
        <v>2</v>
      </c>
      <c r="F22" s="65" t="s">
        <v>38</v>
      </c>
      <c r="G22" s="49">
        <v>3</v>
      </c>
      <c r="H22" s="66">
        <v>20</v>
      </c>
      <c r="I22" s="34">
        <v>3</v>
      </c>
      <c r="J22" s="66">
        <f t="shared" si="2"/>
        <v>180</v>
      </c>
      <c r="K22" s="67">
        <v>0</v>
      </c>
      <c r="L22" s="37">
        <f t="shared" si="1"/>
        <v>0</v>
      </c>
    </row>
    <row r="23" s="6" customFormat="1">
      <c r="B23" s="18"/>
      <c r="C23" s="19"/>
      <c r="D23" s="20" t="s">
        <v>39</v>
      </c>
      <c r="E23" s="21">
        <v>2</v>
      </c>
      <c r="F23" s="22" t="s">
        <v>40</v>
      </c>
      <c r="G23" s="52">
        <v>1</v>
      </c>
      <c r="H23" s="68">
        <v>3</v>
      </c>
      <c r="I23" s="25">
        <v>3</v>
      </c>
      <c r="J23" s="68">
        <f t="shared" si="2"/>
        <v>9</v>
      </c>
      <c r="K23" s="69">
        <v>0</v>
      </c>
      <c r="L23" s="28">
        <f t="shared" si="1"/>
        <v>0</v>
      </c>
    </row>
    <row r="24">
      <c r="B24" s="18"/>
      <c r="C24" s="19"/>
      <c r="D24" s="29" t="s">
        <v>41</v>
      </c>
      <c r="E24" s="30">
        <v>2</v>
      </c>
      <c r="F24" s="31" t="s">
        <v>42</v>
      </c>
      <c r="G24" s="49">
        <v>2</v>
      </c>
      <c r="H24" s="70">
        <v>4</v>
      </c>
      <c r="I24" s="34">
        <v>3</v>
      </c>
      <c r="J24" s="70">
        <f t="shared" si="2"/>
        <v>24</v>
      </c>
      <c r="K24" s="71">
        <v>0</v>
      </c>
      <c r="L24" s="37">
        <f t="shared" si="1"/>
        <v>0</v>
      </c>
    </row>
    <row r="25" ht="28.5">
      <c r="B25" s="72" t="s">
        <v>43</v>
      </c>
      <c r="C25" s="73" t="s">
        <v>44</v>
      </c>
      <c r="D25" s="74" t="s">
        <v>45</v>
      </c>
      <c r="E25" s="75" t="s">
        <v>46</v>
      </c>
      <c r="F25" s="76" t="s">
        <v>47</v>
      </c>
      <c r="G25" s="77">
        <v>4</v>
      </c>
      <c r="H25" s="78">
        <v>12</v>
      </c>
      <c r="I25" s="79">
        <v>3</v>
      </c>
      <c r="J25" s="80">
        <f t="shared" si="2"/>
        <v>144</v>
      </c>
      <c r="K25" s="81">
        <v>0</v>
      </c>
      <c r="L25" s="82">
        <f t="shared" si="1"/>
        <v>0</v>
      </c>
    </row>
    <row r="26">
      <c r="B26" s="83" t="s">
        <v>11</v>
      </c>
      <c r="C26" s="83"/>
      <c r="D26" s="83"/>
      <c r="E26" s="83"/>
      <c r="F26" s="83"/>
      <c r="G26" s="83"/>
      <c r="H26" s="83"/>
      <c r="I26" s="83"/>
      <c r="J26" s="83"/>
      <c r="K26" s="83"/>
      <c r="L26" s="84">
        <f>SUM(L10:L22)</f>
        <v>0</v>
      </c>
    </row>
  </sheetData>
  <mergeCells count="7">
    <mergeCell ref="B4:C5"/>
    <mergeCell ref="B6:L7"/>
    <mergeCell ref="B10:B13"/>
    <mergeCell ref="C10:C13"/>
    <mergeCell ref="B14:B22"/>
    <mergeCell ref="C14:C22"/>
    <mergeCell ref="B26:K26"/>
  </mergeCells>
  <printOptions headings="0" gridLines="0"/>
  <pageMargins left="0.19685039370078738" right="0.19685039370078738" top="0.19685039370078738" bottom="0.19685039370078738" header="0.19685039370078738" footer="0.19685039370078738"/>
  <pageSetup paperSize="9" scale="92" firstPageNumber="2147483648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ONLYOFFICE/7.2.2.56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Gustavo Tereza Piucco</dc:creator>
  <cp:lastModifiedBy>Giovan Monteiro Albino</cp:lastModifiedBy>
  <cp:revision>2</cp:revision>
  <dcterms:created xsi:type="dcterms:W3CDTF">2022-11-29T20:11:36Z</dcterms:created>
  <dcterms:modified xsi:type="dcterms:W3CDTF">2025-04-08T11:56:06Z</dcterms:modified>
</cp:coreProperties>
</file>